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Murin\OneDrive\Рабочий стол\слава\кассовый план\кассовый план 2025\изменения май 2025\"/>
    </mc:Choice>
  </mc:AlternateContent>
  <xr:revisionPtr revIDLastSave="0" documentId="13_ncr:1_{0DB586BE-69EE-42C6-BB0A-47726F5513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1" l="1"/>
  <c r="N8" i="1"/>
  <c r="H8" i="1"/>
  <c r="G8" i="1"/>
  <c r="D8" i="1"/>
  <c r="C8" i="1"/>
  <c r="B8" i="1"/>
  <c r="C19" i="1"/>
  <c r="D19" i="1"/>
  <c r="F19" i="1"/>
  <c r="G19" i="1"/>
  <c r="H19" i="1"/>
  <c r="J19" i="1"/>
  <c r="K19" i="1"/>
  <c r="L19" i="1"/>
  <c r="N19" i="1"/>
  <c r="O19" i="1"/>
  <c r="P19" i="1"/>
  <c r="B19" i="1"/>
  <c r="Q25" i="1"/>
  <c r="M25" i="1"/>
  <c r="I25" i="1"/>
  <c r="E25" i="1"/>
  <c r="I18" i="1"/>
  <c r="E27" i="1"/>
  <c r="Q16" i="1"/>
  <c r="M16" i="1"/>
  <c r="I16" i="1"/>
  <c r="E16" i="1"/>
  <c r="Q13" i="1"/>
  <c r="M13" i="1"/>
  <c r="I13" i="1"/>
  <c r="E13" i="1"/>
  <c r="R25" i="1" l="1"/>
  <c r="R16" i="1"/>
  <c r="R13" i="1"/>
  <c r="E22" i="1"/>
  <c r="I22" i="1"/>
  <c r="M22" i="1"/>
  <c r="E20" i="1" l="1"/>
  <c r="I20" i="1"/>
  <c r="M20" i="1"/>
  <c r="E10" i="1"/>
  <c r="E26" i="1" l="1"/>
  <c r="Q30" i="1"/>
  <c r="M29" i="1" l="1"/>
  <c r="I26" i="1" l="1"/>
  <c r="Q28" i="1" l="1"/>
  <c r="M28" i="1"/>
  <c r="I28" i="1"/>
  <c r="Q24" i="1"/>
  <c r="Q23" i="1"/>
  <c r="Q22" i="1"/>
  <c r="Q21" i="1"/>
  <c r="M24" i="1"/>
  <c r="M23" i="1"/>
  <c r="M21" i="1"/>
  <c r="Q20" i="1"/>
  <c r="I24" i="1"/>
  <c r="I23" i="1"/>
  <c r="I21" i="1"/>
  <c r="E21" i="1"/>
  <c r="E23" i="1"/>
  <c r="E24" i="1"/>
  <c r="E28" i="1"/>
  <c r="B32" i="1"/>
  <c r="C7" i="1" s="1"/>
  <c r="Q26" i="1"/>
  <c r="M26" i="1"/>
  <c r="Q27" i="1"/>
  <c r="M27" i="1"/>
  <c r="I27" i="1"/>
  <c r="Q29" i="1"/>
  <c r="I29" i="1"/>
  <c r="E29" i="1"/>
  <c r="M30" i="1"/>
  <c r="I30" i="1"/>
  <c r="E30" i="1"/>
  <c r="P8" i="1"/>
  <c r="O8" i="1"/>
  <c r="L8" i="1"/>
  <c r="K8" i="1"/>
  <c r="J8" i="1"/>
  <c r="F8" i="1"/>
  <c r="Q10" i="1"/>
  <c r="Q11" i="1"/>
  <c r="Q12" i="1"/>
  <c r="Q14" i="1"/>
  <c r="Q15" i="1"/>
  <c r="Q17" i="1"/>
  <c r="Q18" i="1"/>
  <c r="M10" i="1"/>
  <c r="M11" i="1"/>
  <c r="M12" i="1"/>
  <c r="M14" i="1"/>
  <c r="M15" i="1"/>
  <c r="M17" i="1"/>
  <c r="M18" i="1"/>
  <c r="I14" i="1"/>
  <c r="I15" i="1"/>
  <c r="I17" i="1"/>
  <c r="E18" i="1"/>
  <c r="E17" i="1"/>
  <c r="E15" i="1"/>
  <c r="E14" i="1"/>
  <c r="I12" i="1"/>
  <c r="E12" i="1"/>
  <c r="I11" i="1"/>
  <c r="E11" i="1"/>
  <c r="I10" i="1"/>
  <c r="Q9" i="1"/>
  <c r="R9" i="1" s="1"/>
  <c r="M9" i="1"/>
  <c r="I9" i="1"/>
  <c r="E9" i="1"/>
  <c r="Q19" i="1" l="1"/>
  <c r="E19" i="1"/>
  <c r="I19" i="1"/>
  <c r="M19" i="1"/>
  <c r="R30" i="1"/>
  <c r="R21" i="1"/>
  <c r="R22" i="1"/>
  <c r="R23" i="1"/>
  <c r="R24" i="1"/>
  <c r="R28" i="1"/>
  <c r="R10" i="1"/>
  <c r="I8" i="1"/>
  <c r="E8" i="1"/>
  <c r="R20" i="1"/>
  <c r="R29" i="1"/>
  <c r="R27" i="1"/>
  <c r="M8" i="1"/>
  <c r="Q8" i="1"/>
  <c r="R15" i="1"/>
  <c r="R14" i="1"/>
  <c r="R26" i="1"/>
  <c r="R17" i="1"/>
  <c r="R12" i="1"/>
  <c r="R18" i="1"/>
  <c r="R8" i="1" l="1"/>
  <c r="R19" i="1"/>
  <c r="C32" i="1"/>
  <c r="D7" i="1" s="1"/>
  <c r="E7" i="1" s="1"/>
  <c r="D32" i="1" l="1"/>
  <c r="F7" i="1" l="1"/>
  <c r="F32" i="1" s="1"/>
  <c r="G7" i="1" s="1"/>
  <c r="G32" i="1" s="1"/>
  <c r="H7" i="1" s="1"/>
  <c r="I7" i="1" s="1"/>
  <c r="E32" i="1"/>
  <c r="H32" i="1" l="1"/>
  <c r="I32" i="1" s="1"/>
  <c r="J7" i="1" l="1"/>
  <c r="J32" i="1" s="1"/>
  <c r="K7" i="1" s="1"/>
  <c r="K32" i="1" s="1"/>
  <c r="L7" i="1" s="1"/>
  <c r="M7" i="1" s="1"/>
  <c r="L32" i="1" l="1"/>
  <c r="M32" i="1" s="1"/>
  <c r="N7" i="1" l="1"/>
  <c r="N32" i="1" s="1"/>
  <c r="O7" i="1" s="1"/>
  <c r="O32" i="1" s="1"/>
  <c r="P7" i="1" s="1"/>
  <c r="Q7" i="1" s="1"/>
  <c r="P32" i="1" l="1"/>
  <c r="Q32" i="1" s="1"/>
  <c r="R32" i="1" s="1"/>
  <c r="R7" i="1"/>
</calcChain>
</file>

<file path=xl/sharedStrings.xml><?xml version="1.0" encoding="utf-8"?>
<sst xmlns="http://schemas.openxmlformats.org/spreadsheetml/2006/main" count="51" uniqueCount="49">
  <si>
    <t>(тыс. руб.)</t>
  </si>
  <si>
    <t>Наименование</t>
  </si>
  <si>
    <t>1 квартал</t>
  </si>
  <si>
    <t xml:space="preserve"> II квартал</t>
  </si>
  <si>
    <t>III квартал</t>
  </si>
  <si>
    <t>1V квартал</t>
  </si>
  <si>
    <t>Всего</t>
  </si>
  <si>
    <t>январь</t>
  </si>
  <si>
    <t>февраль</t>
  </si>
  <si>
    <t>март</t>
  </si>
  <si>
    <t xml:space="preserve">Итого 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</si>
  <si>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</si>
  <si>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</si>
  <si>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</si>
  <si>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</si>
  <si>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</si>
  <si>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</si>
  <si>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</si>
  <si>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</si>
  <si>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</si>
  <si>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</t>
  </si>
  <si>
    <t>Остатки на едином счете бюджета муниципального образования на начало месяца</t>
  </si>
  <si>
    <t>Доходы бюджета муниципального образования</t>
  </si>
  <si>
    <t>НАЛОГОВЫЕ И НЕНАЛОГОВЫЕ ДОХОДЫ</t>
  </si>
  <si>
    <t>налоги на прибыль</t>
  </si>
  <si>
    <t>налоги на товары (работы, услуги), реализуемые на территории Российской Федерации</t>
  </si>
  <si>
    <t>налоги на имущество</t>
  </si>
  <si>
    <t>доходы от использования имущества, находящегося в государственной и муниципальной собственности</t>
  </si>
  <si>
    <t>доходы от оказания платных услуг и компенсации затрат государства</t>
  </si>
  <si>
    <t>доходы от продажи материальных и нематериальных активы</t>
  </si>
  <si>
    <t>прочие неналоговые доходы</t>
  </si>
  <si>
    <t>БЕЗВОЗМЕЗДНЫЕ ПОСТУПЛЕНИЯ</t>
  </si>
  <si>
    <t>Расходы бюджета муниципального образования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</si>
  <si>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</si>
  <si>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</si>
  <si>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</si>
  <si>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</si>
  <si>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</si>
  <si>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</si>
  <si>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</si>
  <si>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</si>
  <si>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</si>
  <si>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</si>
  <si>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Источники финансирования дефицита бюджета</t>
  </si>
  <si>
    <t>Остатки на едином счете на конец месяца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</si>
  <si>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1 к распоряжению администрации  №     от                                                                                                                                                      </t>
  </si>
  <si>
    <t>штрафы, санкции, возмещение ущерба</t>
  </si>
  <si>
    <t>Кассовый план исполнения бюджета муниципального образования "Муринское городское поселение" Всеволожского муниципального района Ленинградской области   на 2025 год</t>
  </si>
  <si>
    <t>ОХРАНА ОКРУЖАЮЩЕЙ СРЕДЫ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</si>
</sst>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2" xfId="0" applyFont="1" applyFill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4" fontId="0" fillId="0" borderId="0" xfId="0" applyNumberFormat="1"/>
    <xf numFmtId="2" fontId="2" fillId="0" borderId="8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4" fontId="0" fillId="3" borderId="0" xfId="0" applyNumberFormat="1" applyFill="1"/>
    <xf numFmtId="0" fontId="0" fillId="3" borderId="0" xfId="0" applyFill="1"/>
    <xf numFmtId="0" fontId="5" fillId="2" borderId="2" xfId="0" applyFont="1" applyFill="1" applyBorder="1" applyAlignment="1">
      <alignment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2" fontId="2" fillId="3" borderId="5" xfId="0" applyNumberFormat="1" applyFont="1" applyFill="1" applyBorder="1" applyAlignment="1">
      <alignment horizontal="center" vertical="center" wrapText="1"/>
    </xf>
    <xf numFmtId="2" fontId="2" fillId="3" borderId="8" xfId="0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 indent="1"/>
    </xf>
    <xf numFmtId="2" fontId="3" fillId="3" borderId="2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Border="1" applyAlignment="1">
      <alignment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workbookViewId="0">
      <selection activeCell="T13" sqref="T13"/>
    </sheetView>
  </sheetViews>
  <sheetFormatPr defaultRowHeight="15" x14ac:dyDescent="0.25"/>
  <cols>
    <col min="1" max="1" width="39.85546875" customWidth="1"/>
    <col min="5" max="5" width="11.5703125" customWidth="1"/>
    <col min="6" max="6" width="11.140625" customWidth="1"/>
    <col min="9" max="9" width="10.5703125" customWidth="1"/>
    <col min="10" max="10" width="11" customWidth="1"/>
    <col min="13" max="13" width="11.7109375" customWidth="1"/>
    <col min="14" max="14" width="10.85546875" customWidth="1"/>
    <col min="17" max="17" width="11.42578125" customWidth="1"/>
    <col min="18" max="18" width="12.42578125" customWidth="1"/>
    <col min="19" max="19" width="10" bestFit="1" customWidth="1"/>
    <col min="20" max="20" width="14.140625" customWidth="1"/>
  </cols>
  <sheetData>
    <row r="1" spans="1:18" x14ac:dyDescent="0.25">
      <c r="A1" s="20" t="s">
        <v>45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39" customHeight="1" x14ac:dyDescent="0.25">
      <c r="A2" s="21" t="s">
        <v>47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ht="15.75" thickBot="1" x14ac:dyDescent="0.3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18" s="9" customFormat="1" ht="15.75" thickBot="1" x14ac:dyDescent="0.3">
      <c r="A4" s="24" t="s">
        <v>1</v>
      </c>
      <c r="B4" s="26" t="s">
        <v>2</v>
      </c>
      <c r="C4" s="27"/>
      <c r="D4" s="27"/>
      <c r="E4" s="28"/>
      <c r="F4" s="26" t="s">
        <v>3</v>
      </c>
      <c r="G4" s="27"/>
      <c r="H4" s="27"/>
      <c r="I4" s="28"/>
      <c r="J4" s="26" t="s">
        <v>4</v>
      </c>
      <c r="K4" s="27"/>
      <c r="L4" s="27"/>
      <c r="M4" s="28"/>
      <c r="N4" s="26" t="s">
        <v>5</v>
      </c>
      <c r="O4" s="27"/>
      <c r="P4" s="27"/>
      <c r="Q4" s="28"/>
      <c r="R4" s="24" t="s">
        <v>6</v>
      </c>
    </row>
    <row r="5" spans="1:18" s="9" customFormat="1" ht="15.75" thickBot="1" x14ac:dyDescent="0.3">
      <c r="A5" s="25"/>
      <c r="B5" s="15" t="s">
        <v>7</v>
      </c>
      <c r="C5" s="15" t="s">
        <v>8</v>
      </c>
      <c r="D5" s="15" t="s">
        <v>9</v>
      </c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10</v>
      </c>
      <c r="J5" s="15" t="s">
        <v>14</v>
      </c>
      <c r="K5" s="15" t="s">
        <v>15</v>
      </c>
      <c r="L5" s="15" t="s">
        <v>16</v>
      </c>
      <c r="M5" s="15" t="s">
        <v>10</v>
      </c>
      <c r="N5" s="15" t="s">
        <v>17</v>
      </c>
      <c r="O5" s="15" t="s">
        <v>18</v>
      </c>
      <c r="P5" s="15" t="s">
        <v>19</v>
      </c>
      <c r="Q5" s="15" t="s">
        <v>20</v>
      </c>
      <c r="R5" s="25"/>
    </row>
    <row r="6" spans="1:18" s="9" customFormat="1" ht="15.75" thickBot="1" x14ac:dyDescent="0.3">
      <c r="A6" s="16">
        <v>1</v>
      </c>
      <c r="B6" s="15">
        <v>3</v>
      </c>
      <c r="C6" s="15">
        <v>4</v>
      </c>
      <c r="D6" s="15">
        <v>5</v>
      </c>
      <c r="E6" s="15">
        <v>6</v>
      </c>
      <c r="F6" s="15">
        <v>7</v>
      </c>
      <c r="G6" s="15">
        <v>8</v>
      </c>
      <c r="H6" s="15">
        <v>9</v>
      </c>
      <c r="I6" s="15">
        <v>10</v>
      </c>
      <c r="J6" s="15">
        <v>11</v>
      </c>
      <c r="K6" s="15">
        <v>12</v>
      </c>
      <c r="L6" s="15">
        <v>13</v>
      </c>
      <c r="M6" s="15">
        <v>14</v>
      </c>
      <c r="N6" s="15">
        <v>15</v>
      </c>
      <c r="O6" s="15">
        <v>16</v>
      </c>
      <c r="P6" s="15">
        <v>17</v>
      </c>
      <c r="Q6" s="15">
        <v>18</v>
      </c>
      <c r="R6" s="15">
        <v>19</v>
      </c>
    </row>
    <row r="7" spans="1:18" s="9" customFormat="1" ht="38.25" customHeight="1" thickBot="1" x14ac:dyDescent="0.3">
      <c r="A7" s="12" t="s">
        <v>21</v>
      </c>
      <c r="B7" s="13">
        <v>279094</v>
      </c>
      <c r="C7" s="13">
        <f>B32</f>
        <v>276037.15000000002</v>
      </c>
      <c r="D7" s="13">
        <f>C32</f>
        <v>233776.15000000002</v>
      </c>
      <c r="E7" s="13">
        <f>D7</f>
        <v>233776.15000000002</v>
      </c>
      <c r="F7" s="13">
        <f>D32</f>
        <v>302738.98000000004</v>
      </c>
      <c r="G7" s="13">
        <f>F32</f>
        <v>210269.53000000006</v>
      </c>
      <c r="H7" s="13">
        <f>G32</f>
        <v>224258.23000000004</v>
      </c>
      <c r="I7" s="13">
        <f>H7</f>
        <v>224258.23000000004</v>
      </c>
      <c r="J7" s="13">
        <f>H32</f>
        <v>264809.03000000003</v>
      </c>
      <c r="K7" s="13">
        <f>J32</f>
        <v>154009.09000000005</v>
      </c>
      <c r="L7" s="13">
        <f>K32</f>
        <v>101185.60000000006</v>
      </c>
      <c r="M7" s="13">
        <f>L7</f>
        <v>101185.60000000006</v>
      </c>
      <c r="N7" s="13">
        <f>L32</f>
        <v>60596.710000000065</v>
      </c>
      <c r="O7" s="13">
        <f>N32</f>
        <v>11702.170000000071</v>
      </c>
      <c r="P7" s="13">
        <f>O32</f>
        <v>9143.1800000000731</v>
      </c>
      <c r="Q7" s="13">
        <f>P7</f>
        <v>9143.1800000000731</v>
      </c>
      <c r="R7" s="13">
        <f>P7</f>
        <v>9143.1800000000731</v>
      </c>
    </row>
    <row r="8" spans="1:18" s="9" customFormat="1" ht="38.25" customHeight="1" thickBot="1" x14ac:dyDescent="0.3">
      <c r="A8" s="17" t="s">
        <v>22</v>
      </c>
      <c r="B8" s="18">
        <f>B9+B18</f>
        <v>107224.15000000001</v>
      </c>
      <c r="C8" s="18">
        <f>C9+C18</f>
        <v>16146.8</v>
      </c>
      <c r="D8" s="18">
        <f>D9+D18</f>
        <v>104174.83</v>
      </c>
      <c r="E8" s="18">
        <f t="shared" ref="E8:E18" si="0">B8+C8+D8</f>
        <v>227545.78000000003</v>
      </c>
      <c r="F8" s="18">
        <f>F9+F18</f>
        <v>113299.15000000001</v>
      </c>
      <c r="G8" s="18">
        <f>G9+G18</f>
        <v>45000.9</v>
      </c>
      <c r="H8" s="18">
        <f>H9+H18</f>
        <v>70089.2</v>
      </c>
      <c r="I8" s="18">
        <f t="shared" ref="I8:I13" si="1">F8+G8+H8</f>
        <v>228389.25</v>
      </c>
      <c r="J8" s="18">
        <f>J9+J18</f>
        <v>111732.76000000001</v>
      </c>
      <c r="K8" s="18">
        <f>K9+K18</f>
        <v>43655.41</v>
      </c>
      <c r="L8" s="18">
        <f>L9+L18</f>
        <v>89446.21</v>
      </c>
      <c r="M8" s="18">
        <f>J8+K8+L8</f>
        <v>244834.38</v>
      </c>
      <c r="N8" s="18">
        <f>N9+N18</f>
        <v>131732.76</v>
      </c>
      <c r="O8" s="18">
        <f>O9+O18</f>
        <v>38655.410000000003</v>
      </c>
      <c r="P8" s="18">
        <f>P9+P18</f>
        <v>49549.82</v>
      </c>
      <c r="Q8" s="18">
        <f>N8+O8+P8</f>
        <v>219937.99000000002</v>
      </c>
      <c r="R8" s="18">
        <f>Q8+M8+I8+E8</f>
        <v>920707.4</v>
      </c>
    </row>
    <row r="9" spans="1:18" s="9" customFormat="1" ht="33.75" customHeight="1" thickBot="1" x14ac:dyDescent="0.3">
      <c r="A9" s="12" t="s">
        <v>23</v>
      </c>
      <c r="B9" s="13">
        <v>14146.8</v>
      </c>
      <c r="C9" s="13">
        <v>16146.8</v>
      </c>
      <c r="D9" s="13">
        <v>104174.83</v>
      </c>
      <c r="E9" s="13">
        <f t="shared" si="0"/>
        <v>134468.43</v>
      </c>
      <c r="F9" s="13">
        <v>20221.8</v>
      </c>
      <c r="G9" s="13">
        <v>45000.9</v>
      </c>
      <c r="H9" s="13">
        <v>70089.2</v>
      </c>
      <c r="I9" s="13">
        <f t="shared" si="1"/>
        <v>135311.9</v>
      </c>
      <c r="J9" s="13">
        <v>18655.41</v>
      </c>
      <c r="K9" s="13">
        <v>18655.41</v>
      </c>
      <c r="L9" s="13">
        <v>64497.810000000005</v>
      </c>
      <c r="M9" s="13">
        <f>J9+K9+L9</f>
        <v>101808.63</v>
      </c>
      <c r="N9" s="13">
        <v>38655.410000000003</v>
      </c>
      <c r="O9" s="13">
        <v>38655.410000000003</v>
      </c>
      <c r="P9" s="13">
        <v>49549.82</v>
      </c>
      <c r="Q9" s="13">
        <f>N9+O9+P9</f>
        <v>126860.64000000001</v>
      </c>
      <c r="R9" s="13">
        <f>Q9+M9+I9+E9</f>
        <v>498449.60000000003</v>
      </c>
    </row>
    <row r="10" spans="1:18" s="9" customFormat="1" ht="15.75" thickBot="1" x14ac:dyDescent="0.3">
      <c r="A10" s="12" t="s">
        <v>24</v>
      </c>
      <c r="B10" s="13">
        <v>10967.8</v>
      </c>
      <c r="C10" s="13">
        <v>12967.8</v>
      </c>
      <c r="D10" s="13">
        <v>16913.13</v>
      </c>
      <c r="E10" s="13">
        <f t="shared" si="0"/>
        <v>40848.729999999996</v>
      </c>
      <c r="F10" s="13">
        <v>19967.8</v>
      </c>
      <c r="G10" s="13">
        <v>23967.8</v>
      </c>
      <c r="H10" s="13">
        <v>23967.8</v>
      </c>
      <c r="I10" s="13">
        <f t="shared" si="1"/>
        <v>67903.399999999994</v>
      </c>
      <c r="J10" s="13">
        <v>18376.41</v>
      </c>
      <c r="K10" s="13">
        <v>18376.41</v>
      </c>
      <c r="L10" s="13">
        <v>18376.41</v>
      </c>
      <c r="M10" s="13">
        <f t="shared" ref="M10:M18" si="2">J10+K10+L10</f>
        <v>55129.229999999996</v>
      </c>
      <c r="N10" s="13">
        <v>18376.41</v>
      </c>
      <c r="O10" s="13">
        <v>28376.41</v>
      </c>
      <c r="P10" s="13">
        <v>8376.42</v>
      </c>
      <c r="Q10" s="13">
        <f t="shared" ref="Q10:Q18" si="3">N10+O10+P10</f>
        <v>55129.24</v>
      </c>
      <c r="R10" s="13">
        <f>Q10+M10+I10+E10</f>
        <v>219010.59999999998</v>
      </c>
    </row>
    <row r="11" spans="1:18" s="9" customFormat="1" ht="56.25" customHeight="1" thickBot="1" x14ac:dyDescent="0.3">
      <c r="A11" s="12" t="s">
        <v>25</v>
      </c>
      <c r="B11" s="13">
        <v>100</v>
      </c>
      <c r="C11" s="13">
        <v>100</v>
      </c>
      <c r="D11" s="13">
        <v>100</v>
      </c>
      <c r="E11" s="13">
        <f t="shared" si="0"/>
        <v>300</v>
      </c>
      <c r="F11" s="13">
        <v>175</v>
      </c>
      <c r="G11" s="13">
        <v>175</v>
      </c>
      <c r="H11" s="13">
        <v>200</v>
      </c>
      <c r="I11" s="13">
        <f t="shared" si="1"/>
        <v>550</v>
      </c>
      <c r="J11" s="13">
        <v>200</v>
      </c>
      <c r="K11" s="13">
        <v>200</v>
      </c>
      <c r="L11" s="13">
        <v>200</v>
      </c>
      <c r="M11" s="13">
        <f t="shared" si="2"/>
        <v>600</v>
      </c>
      <c r="N11" s="13">
        <v>200</v>
      </c>
      <c r="O11" s="13">
        <v>200</v>
      </c>
      <c r="P11" s="13">
        <v>250</v>
      </c>
      <c r="Q11" s="13">
        <f t="shared" si="3"/>
        <v>650</v>
      </c>
      <c r="R11" s="13">
        <f>Q11+M11+I11+E11</f>
        <v>2100</v>
      </c>
    </row>
    <row r="12" spans="1:18" s="9" customFormat="1" ht="30" customHeight="1" thickBot="1" x14ac:dyDescent="0.3">
      <c r="A12" s="12" t="s">
        <v>26</v>
      </c>
      <c r="B12" s="13">
        <v>3000</v>
      </c>
      <c r="C12" s="13">
        <v>3000</v>
      </c>
      <c r="D12" s="13">
        <v>44962</v>
      </c>
      <c r="E12" s="13">
        <f t="shared" si="0"/>
        <v>50962</v>
      </c>
      <c r="F12" s="13">
        <v>0</v>
      </c>
      <c r="G12" s="13">
        <v>0</v>
      </c>
      <c r="H12" s="13">
        <v>43962</v>
      </c>
      <c r="I12" s="13">
        <f t="shared" si="1"/>
        <v>43962</v>
      </c>
      <c r="J12" s="13">
        <v>0</v>
      </c>
      <c r="K12" s="13">
        <v>0</v>
      </c>
      <c r="L12" s="13">
        <v>43962</v>
      </c>
      <c r="M12" s="13">
        <f t="shared" si="2"/>
        <v>43962</v>
      </c>
      <c r="N12" s="13">
        <v>20000</v>
      </c>
      <c r="O12" s="13">
        <v>10000</v>
      </c>
      <c r="P12" s="13">
        <v>38962</v>
      </c>
      <c r="Q12" s="13">
        <f t="shared" si="3"/>
        <v>68962</v>
      </c>
      <c r="R12" s="13">
        <f t="shared" ref="R11:R18" si="4">Q12+M12+I12+E12</f>
        <v>207848</v>
      </c>
    </row>
    <row r="13" spans="1:18" s="9" customFormat="1" ht="48.75" customHeight="1" thickBot="1" x14ac:dyDescent="0.3">
      <c r="A13" s="12" t="s">
        <v>27</v>
      </c>
      <c r="B13" s="13">
        <v>0</v>
      </c>
      <c r="C13" s="13">
        <v>0</v>
      </c>
      <c r="D13" s="13">
        <v>2317.6</v>
      </c>
      <c r="E13" s="13">
        <f t="shared" ref="E13" si="5">B13+C13+D13</f>
        <v>2317.6</v>
      </c>
      <c r="F13" s="13">
        <v>0</v>
      </c>
      <c r="G13" s="13">
        <v>0</v>
      </c>
      <c r="H13" s="13">
        <v>1880.4</v>
      </c>
      <c r="I13" s="13">
        <f t="shared" si="1"/>
        <v>1880.4</v>
      </c>
      <c r="J13" s="13">
        <v>0</v>
      </c>
      <c r="K13" s="13">
        <v>0</v>
      </c>
      <c r="L13" s="13">
        <v>1880.4</v>
      </c>
      <c r="M13" s="13">
        <f t="shared" ref="M13" si="6">J13+K13+L13</f>
        <v>1880.4</v>
      </c>
      <c r="N13" s="13">
        <v>0</v>
      </c>
      <c r="O13" s="13">
        <v>0</v>
      </c>
      <c r="P13" s="13">
        <v>1880.4</v>
      </c>
      <c r="Q13" s="13">
        <f t="shared" ref="Q13" si="7">N13+O13+P13</f>
        <v>1880.4</v>
      </c>
      <c r="R13" s="13">
        <f t="shared" ref="R13" si="8">Q13+M13+I13+E13</f>
        <v>7958.8000000000011</v>
      </c>
    </row>
    <row r="14" spans="1:18" s="9" customFormat="1" ht="43.5" customHeight="1" thickBot="1" x14ac:dyDescent="0.3">
      <c r="A14" s="12" t="s">
        <v>28</v>
      </c>
      <c r="B14" s="13">
        <v>79</v>
      </c>
      <c r="C14" s="13">
        <v>79</v>
      </c>
      <c r="D14" s="13">
        <v>22458.2</v>
      </c>
      <c r="E14" s="13">
        <f t="shared" si="0"/>
        <v>22616.2</v>
      </c>
      <c r="F14" s="13">
        <v>79</v>
      </c>
      <c r="G14" s="13">
        <v>79</v>
      </c>
      <c r="H14" s="13">
        <v>79</v>
      </c>
      <c r="I14" s="13">
        <f t="shared" ref="I14:I18" si="9">F14+G14+H14</f>
        <v>237</v>
      </c>
      <c r="J14" s="13">
        <v>79</v>
      </c>
      <c r="K14" s="13">
        <v>79</v>
      </c>
      <c r="L14" s="13">
        <v>79</v>
      </c>
      <c r="M14" s="13">
        <f t="shared" si="2"/>
        <v>237</v>
      </c>
      <c r="N14" s="13">
        <v>79</v>
      </c>
      <c r="O14" s="13">
        <v>79</v>
      </c>
      <c r="P14" s="13">
        <v>81</v>
      </c>
      <c r="Q14" s="13">
        <f t="shared" si="3"/>
        <v>239</v>
      </c>
      <c r="R14" s="13">
        <f t="shared" si="4"/>
        <v>23329.200000000001</v>
      </c>
    </row>
    <row r="15" spans="1:18" s="9" customFormat="1" ht="43.5" customHeight="1" thickBot="1" x14ac:dyDescent="0.3">
      <c r="A15" s="12" t="s">
        <v>29</v>
      </c>
      <c r="B15" s="13">
        <v>0</v>
      </c>
      <c r="C15" s="13">
        <v>0</v>
      </c>
      <c r="D15" s="13">
        <v>0</v>
      </c>
      <c r="E15" s="13">
        <f t="shared" si="0"/>
        <v>0</v>
      </c>
      <c r="F15" s="13">
        <v>0</v>
      </c>
      <c r="G15" s="13">
        <v>0</v>
      </c>
      <c r="H15" s="13">
        <v>0</v>
      </c>
      <c r="I15" s="13">
        <f t="shared" si="9"/>
        <v>0</v>
      </c>
      <c r="J15" s="13">
        <v>0</v>
      </c>
      <c r="K15" s="13">
        <v>0</v>
      </c>
      <c r="L15" s="13">
        <v>0</v>
      </c>
      <c r="M15" s="13">
        <f t="shared" si="2"/>
        <v>0</v>
      </c>
      <c r="N15" s="13">
        <v>0</v>
      </c>
      <c r="O15" s="13">
        <v>0</v>
      </c>
      <c r="P15" s="13">
        <v>0</v>
      </c>
      <c r="Q15" s="13">
        <f t="shared" si="3"/>
        <v>0</v>
      </c>
      <c r="R15" s="13">
        <f t="shared" si="4"/>
        <v>0</v>
      </c>
    </row>
    <row r="16" spans="1:18" s="9" customFormat="1" ht="22.5" customHeight="1" thickBot="1" x14ac:dyDescent="0.3">
      <c r="A16" s="12" t="s">
        <v>46</v>
      </c>
      <c r="B16" s="13">
        <v>0</v>
      </c>
      <c r="C16" s="13">
        <v>0</v>
      </c>
      <c r="D16" s="13">
        <v>0</v>
      </c>
      <c r="E16" s="13">
        <f t="shared" ref="E16" si="10">B16+C16+D16</f>
        <v>0</v>
      </c>
      <c r="F16" s="13">
        <v>0</v>
      </c>
      <c r="G16" s="13">
        <v>0</v>
      </c>
      <c r="H16" s="13">
        <v>0</v>
      </c>
      <c r="I16" s="13">
        <f t="shared" ref="I16" si="11">F16+G16+H16</f>
        <v>0</v>
      </c>
      <c r="J16" s="13">
        <v>0</v>
      </c>
      <c r="K16" s="13">
        <v>0</v>
      </c>
      <c r="L16" s="13">
        <v>0</v>
      </c>
      <c r="M16" s="13">
        <f t="shared" ref="M16" si="12">J16+K16+L16</f>
        <v>0</v>
      </c>
      <c r="N16" s="13">
        <v>0</v>
      </c>
      <c r="O16" s="13">
        <v>0</v>
      </c>
      <c r="P16" s="13">
        <v>0</v>
      </c>
      <c r="Q16" s="13">
        <f t="shared" ref="Q16" si="13">N16+O16+P16</f>
        <v>0</v>
      </c>
      <c r="R16" s="13">
        <f t="shared" ref="R16" si="14">Q16+M16+I16+E16</f>
        <v>0</v>
      </c>
    </row>
    <row r="17" spans="1:20" s="9" customFormat="1" ht="29.25" customHeight="1" thickBot="1" x14ac:dyDescent="0.3">
      <c r="A17" s="12" t="s">
        <v>30</v>
      </c>
      <c r="B17" s="13">
        <v>0</v>
      </c>
      <c r="C17" s="13">
        <v>0</v>
      </c>
      <c r="D17" s="13">
        <v>17423.900000000001</v>
      </c>
      <c r="E17" s="13">
        <f t="shared" si="0"/>
        <v>17423.900000000001</v>
      </c>
      <c r="F17" s="13">
        <v>0</v>
      </c>
      <c r="G17" s="13">
        <v>20779.099999999999</v>
      </c>
      <c r="H17" s="13">
        <v>0</v>
      </c>
      <c r="I17" s="13">
        <f t="shared" si="9"/>
        <v>20779.099999999999</v>
      </c>
      <c r="J17" s="13">
        <v>0</v>
      </c>
      <c r="K17" s="13">
        <v>0</v>
      </c>
      <c r="L17" s="13">
        <v>0</v>
      </c>
      <c r="M17" s="13">
        <f t="shared" si="2"/>
        <v>0</v>
      </c>
      <c r="N17" s="13">
        <v>0</v>
      </c>
      <c r="O17" s="13">
        <v>0</v>
      </c>
      <c r="P17" s="13">
        <v>0</v>
      </c>
      <c r="Q17" s="13">
        <f t="shared" si="3"/>
        <v>0</v>
      </c>
      <c r="R17" s="13">
        <f t="shared" si="4"/>
        <v>38203</v>
      </c>
    </row>
    <row r="18" spans="1:20" s="9" customFormat="1" ht="29.25" customHeight="1" thickBot="1" x14ac:dyDescent="0.3">
      <c r="A18" s="12" t="s">
        <v>31</v>
      </c>
      <c r="B18" s="13">
        <v>93077.35</v>
      </c>
      <c r="C18" s="13">
        <v>0</v>
      </c>
      <c r="D18" s="13">
        <v>0</v>
      </c>
      <c r="E18" s="13">
        <f t="shared" si="0"/>
        <v>93077.35</v>
      </c>
      <c r="F18" s="13">
        <v>93077.35</v>
      </c>
      <c r="G18" s="13">
        <v>0</v>
      </c>
      <c r="H18" s="13">
        <v>0</v>
      </c>
      <c r="I18" s="13">
        <f t="shared" si="9"/>
        <v>93077.35</v>
      </c>
      <c r="J18" s="13">
        <v>93077.35</v>
      </c>
      <c r="K18" s="13">
        <v>25000</v>
      </c>
      <c r="L18" s="13">
        <v>24948.400000000001</v>
      </c>
      <c r="M18" s="13">
        <f t="shared" si="2"/>
        <v>143025.75</v>
      </c>
      <c r="N18" s="13">
        <v>93077.35</v>
      </c>
      <c r="O18" s="13">
        <v>0</v>
      </c>
      <c r="P18" s="13">
        <v>0</v>
      </c>
      <c r="Q18" s="13">
        <f t="shared" si="3"/>
        <v>93077.35</v>
      </c>
      <c r="R18" s="13">
        <f t="shared" si="4"/>
        <v>422257.80000000005</v>
      </c>
    </row>
    <row r="19" spans="1:20" ht="34.5" customHeight="1" thickBot="1" x14ac:dyDescent="0.3">
      <c r="A19" s="1" t="s">
        <v>32</v>
      </c>
      <c r="B19" s="11">
        <f>B20+B21+B22+B23+B24+B26+B27+B28+B29+B30+B25</f>
        <v>110280.99999999999</v>
      </c>
      <c r="C19" s="11">
        <f t="shared" ref="C19:Q19" si="15">C20+C21+C22+C23+C24+C26+C27+C28+C29+C30+C25</f>
        <v>58407.8</v>
      </c>
      <c r="D19" s="11">
        <f t="shared" si="15"/>
        <v>35212</v>
      </c>
      <c r="E19" s="11">
        <f t="shared" si="15"/>
        <v>203900.79999999999</v>
      </c>
      <c r="F19" s="11">
        <f t="shared" si="15"/>
        <v>205768.6</v>
      </c>
      <c r="G19" s="11">
        <f t="shared" si="15"/>
        <v>31012.2</v>
      </c>
      <c r="H19" s="11">
        <f t="shared" si="15"/>
        <v>29538.400000000001</v>
      </c>
      <c r="I19" s="11">
        <f t="shared" si="15"/>
        <v>266319.20000000007</v>
      </c>
      <c r="J19" s="11">
        <f t="shared" si="15"/>
        <v>222532.69999999998</v>
      </c>
      <c r="K19" s="11">
        <f t="shared" si="15"/>
        <v>96478.9</v>
      </c>
      <c r="L19" s="11">
        <f t="shared" si="15"/>
        <v>130035.09999999999</v>
      </c>
      <c r="M19" s="11">
        <f t="shared" si="15"/>
        <v>449046.7</v>
      </c>
      <c r="N19" s="11">
        <f t="shared" si="15"/>
        <v>180627.30000000002</v>
      </c>
      <c r="O19" s="11">
        <f t="shared" si="15"/>
        <v>41214.400000000001</v>
      </c>
      <c r="P19" s="11">
        <f t="shared" si="15"/>
        <v>45996.299999999996</v>
      </c>
      <c r="Q19" s="11">
        <f t="shared" si="15"/>
        <v>267837.99999999994</v>
      </c>
      <c r="R19" s="11">
        <f>R20+R21+R22+R23+R24+R26+R27+R28+R29+R30+R25</f>
        <v>1187104.7000000002</v>
      </c>
    </row>
    <row r="20" spans="1:20" s="9" customFormat="1" ht="15.75" thickBot="1" x14ac:dyDescent="0.3">
      <c r="A20" s="12" t="s">
        <v>33</v>
      </c>
      <c r="B20" s="14">
        <v>20049.3</v>
      </c>
      <c r="C20" s="14">
        <v>20099.400000000001</v>
      </c>
      <c r="D20" s="14">
        <v>23003.200000000001</v>
      </c>
      <c r="E20" s="14">
        <f t="shared" ref="E20:E25" si="16">D20+C20+B20</f>
        <v>63151.900000000009</v>
      </c>
      <c r="F20" s="14">
        <v>23827.200000000001</v>
      </c>
      <c r="G20" s="14">
        <v>25703.3</v>
      </c>
      <c r="H20" s="14">
        <v>26229.5</v>
      </c>
      <c r="I20" s="14">
        <f t="shared" ref="I20:I25" si="17">H20+G20+F20</f>
        <v>75760</v>
      </c>
      <c r="J20" s="14">
        <v>29170.6</v>
      </c>
      <c r="K20" s="14">
        <v>29576.2</v>
      </c>
      <c r="L20" s="14">
        <v>30555.899999999998</v>
      </c>
      <c r="M20" s="14">
        <f t="shared" ref="M20:M28" si="18">L20+K20+J20</f>
        <v>89302.7</v>
      </c>
      <c r="N20" s="14">
        <v>28162.1</v>
      </c>
      <c r="O20" s="14">
        <v>27811.200000000001</v>
      </c>
      <c r="P20" s="14">
        <v>30366.499999999996</v>
      </c>
      <c r="Q20" s="14">
        <f t="shared" ref="Q20:Q25" si="19">P20+O20+N20</f>
        <v>86339.799999999988</v>
      </c>
      <c r="R20" s="14">
        <f t="shared" ref="R20:R30" si="20">Q20+M20+I20+E20</f>
        <v>314554.40000000002</v>
      </c>
      <c r="S20" s="8"/>
      <c r="T20" s="8"/>
    </row>
    <row r="21" spans="1:20" ht="15.75" thickBot="1" x14ac:dyDescent="0.3">
      <c r="A21" s="10" t="s">
        <v>34</v>
      </c>
      <c r="B21" s="14">
        <v>542.70000000000005</v>
      </c>
      <c r="C21" s="14">
        <v>542.70000000000005</v>
      </c>
      <c r="D21" s="14">
        <v>542.70000000000005</v>
      </c>
      <c r="E21" s="14">
        <f t="shared" si="16"/>
        <v>1628.1000000000001</v>
      </c>
      <c r="F21" s="14">
        <v>542.70000000000005</v>
      </c>
      <c r="G21" s="14">
        <v>542.70000000000005</v>
      </c>
      <c r="H21" s="14">
        <v>542.70000000000005</v>
      </c>
      <c r="I21" s="14">
        <f t="shared" si="17"/>
        <v>1628.1000000000001</v>
      </c>
      <c r="J21" s="14">
        <v>542.70000000000005</v>
      </c>
      <c r="K21" s="14">
        <v>542.70000000000005</v>
      </c>
      <c r="L21" s="14">
        <v>542.70000000000005</v>
      </c>
      <c r="M21" s="14">
        <f t="shared" si="18"/>
        <v>1628.1000000000001</v>
      </c>
      <c r="N21" s="14">
        <v>542.70000000000005</v>
      </c>
      <c r="O21" s="14">
        <v>542.70000000000005</v>
      </c>
      <c r="P21" s="14">
        <v>543</v>
      </c>
      <c r="Q21" s="14">
        <f t="shared" si="19"/>
        <v>1628.4</v>
      </c>
      <c r="R21" s="14">
        <f t="shared" si="20"/>
        <v>6512.7000000000007</v>
      </c>
      <c r="S21" s="5"/>
      <c r="T21" s="5"/>
    </row>
    <row r="22" spans="1:20" ht="42.75" customHeight="1" thickBot="1" x14ac:dyDescent="0.3">
      <c r="A22" s="10" t="s">
        <v>35</v>
      </c>
      <c r="B22" s="14">
        <v>503</v>
      </c>
      <c r="C22" s="14">
        <v>503.7</v>
      </c>
      <c r="D22" s="14">
        <v>503.7</v>
      </c>
      <c r="E22" s="14">
        <f t="shared" si="16"/>
        <v>1510.4</v>
      </c>
      <c r="F22" s="14">
        <v>503.7</v>
      </c>
      <c r="G22" s="14">
        <v>503.7</v>
      </c>
      <c r="H22" s="14">
        <v>503.7</v>
      </c>
      <c r="I22" s="14">
        <f t="shared" si="17"/>
        <v>1511.1</v>
      </c>
      <c r="J22" s="14">
        <v>503.7</v>
      </c>
      <c r="K22" s="14">
        <v>503.7</v>
      </c>
      <c r="L22" s="14">
        <v>2613.6999999999998</v>
      </c>
      <c r="M22" s="14">
        <f t="shared" si="18"/>
        <v>3621.0999999999995</v>
      </c>
      <c r="N22" s="14">
        <v>503.7</v>
      </c>
      <c r="O22" s="14">
        <v>503.7</v>
      </c>
      <c r="P22" s="14">
        <v>503.7</v>
      </c>
      <c r="Q22" s="6">
        <f t="shared" si="19"/>
        <v>1511.1</v>
      </c>
      <c r="R22" s="6">
        <f t="shared" si="20"/>
        <v>8153.6999999999989</v>
      </c>
      <c r="S22" s="5"/>
      <c r="T22" s="5"/>
    </row>
    <row r="23" spans="1:20" s="9" customFormat="1" ht="30" customHeight="1" thickBot="1" x14ac:dyDescent="0.3">
      <c r="A23" s="12" t="s">
        <v>36</v>
      </c>
      <c r="B23" s="14">
        <v>0</v>
      </c>
      <c r="C23" s="14">
        <v>0</v>
      </c>
      <c r="D23" s="14">
        <v>7900</v>
      </c>
      <c r="E23" s="14">
        <f t="shared" si="16"/>
        <v>7900</v>
      </c>
      <c r="F23" s="14">
        <v>0</v>
      </c>
      <c r="G23" s="14">
        <v>0</v>
      </c>
      <c r="H23" s="14">
        <v>0</v>
      </c>
      <c r="I23" s="14">
        <f t="shared" si="17"/>
        <v>0</v>
      </c>
      <c r="J23" s="14">
        <v>3500</v>
      </c>
      <c r="K23" s="14">
        <v>63500</v>
      </c>
      <c r="L23" s="14">
        <v>32728.799999999999</v>
      </c>
      <c r="M23" s="14">
        <f t="shared" si="18"/>
        <v>99728.8</v>
      </c>
      <c r="N23" s="14">
        <v>13291.699999999999</v>
      </c>
      <c r="O23" s="14">
        <v>0</v>
      </c>
      <c r="P23" s="14">
        <v>10000</v>
      </c>
      <c r="Q23" s="14">
        <f t="shared" si="19"/>
        <v>23291.699999999997</v>
      </c>
      <c r="R23" s="14">
        <f t="shared" si="20"/>
        <v>130920.5</v>
      </c>
      <c r="S23" s="8"/>
      <c r="T23" s="8"/>
    </row>
    <row r="24" spans="1:20" s="9" customFormat="1" ht="32.25" customHeight="1" thickBot="1" x14ac:dyDescent="0.3">
      <c r="A24" s="12" t="s">
        <v>37</v>
      </c>
      <c r="B24" s="14">
        <v>84676.299999999988</v>
      </c>
      <c r="C24" s="14">
        <v>35179.5</v>
      </c>
      <c r="D24" s="14">
        <v>179.5</v>
      </c>
      <c r="E24" s="14">
        <f t="shared" si="16"/>
        <v>120035.29999999999</v>
      </c>
      <c r="F24" s="14">
        <v>166677.30000000002</v>
      </c>
      <c r="G24" s="14">
        <v>179.6</v>
      </c>
      <c r="H24" s="14">
        <v>179.6</v>
      </c>
      <c r="I24" s="14">
        <f t="shared" si="17"/>
        <v>167036.50000000003</v>
      </c>
      <c r="J24" s="14">
        <v>183211.6</v>
      </c>
      <c r="K24" s="14">
        <v>273.39999999999998</v>
      </c>
      <c r="L24" s="14">
        <v>53865.9</v>
      </c>
      <c r="M24" s="14">
        <f t="shared" si="18"/>
        <v>237350.90000000002</v>
      </c>
      <c r="N24" s="14">
        <v>132402.20000000001</v>
      </c>
      <c r="O24" s="14">
        <v>10273.4</v>
      </c>
      <c r="P24" s="14">
        <v>368.5</v>
      </c>
      <c r="Q24" s="14">
        <f t="shared" si="19"/>
        <v>143044.1</v>
      </c>
      <c r="R24" s="14">
        <f t="shared" si="20"/>
        <v>667466.80000000005</v>
      </c>
      <c r="S24" s="8"/>
      <c r="T24" s="8"/>
    </row>
    <row r="25" spans="1:20" s="9" customFormat="1" ht="32.25" customHeight="1" thickBot="1" x14ac:dyDescent="0.3">
      <c r="A25" s="12" t="s">
        <v>48</v>
      </c>
      <c r="B25" s="14">
        <v>0</v>
      </c>
      <c r="C25" s="14">
        <v>0</v>
      </c>
      <c r="D25" s="14">
        <v>0</v>
      </c>
      <c r="E25" s="14">
        <f t="shared" si="16"/>
        <v>0</v>
      </c>
      <c r="F25" s="14">
        <v>0</v>
      </c>
      <c r="G25" s="14">
        <v>0</v>
      </c>
      <c r="H25" s="14">
        <v>0</v>
      </c>
      <c r="I25" s="14">
        <f t="shared" si="17"/>
        <v>0</v>
      </c>
      <c r="J25" s="14">
        <v>0</v>
      </c>
      <c r="K25" s="14">
        <v>0</v>
      </c>
      <c r="L25" s="14">
        <v>1095</v>
      </c>
      <c r="M25" s="14">
        <f t="shared" si="18"/>
        <v>1095</v>
      </c>
      <c r="N25" s="14">
        <v>0</v>
      </c>
      <c r="O25" s="14">
        <v>0</v>
      </c>
      <c r="P25" s="14">
        <v>0</v>
      </c>
      <c r="Q25" s="14">
        <f t="shared" si="19"/>
        <v>0</v>
      </c>
      <c r="R25" s="14">
        <f t="shared" si="20"/>
        <v>1095</v>
      </c>
      <c r="S25" s="8"/>
      <c r="T25" s="8"/>
    </row>
    <row r="26" spans="1:20" ht="15.75" thickBot="1" x14ac:dyDescent="0.3">
      <c r="A26" s="10" t="s">
        <v>38</v>
      </c>
      <c r="B26" s="14">
        <v>751.9</v>
      </c>
      <c r="C26" s="14">
        <v>751.9</v>
      </c>
      <c r="D26" s="14">
        <v>751.9</v>
      </c>
      <c r="E26" s="14">
        <f>D26+C26+B26</f>
        <v>2255.6999999999998</v>
      </c>
      <c r="F26" s="14">
        <v>751.9</v>
      </c>
      <c r="G26" s="14">
        <v>751.9</v>
      </c>
      <c r="H26" s="14">
        <v>751.9</v>
      </c>
      <c r="I26" s="14">
        <f>H26+G26+F26</f>
        <v>2255.6999999999998</v>
      </c>
      <c r="J26" s="14">
        <v>751.9</v>
      </c>
      <c r="K26" s="14">
        <v>751.9</v>
      </c>
      <c r="L26" s="14">
        <v>751.9</v>
      </c>
      <c r="M26" s="14">
        <f t="shared" si="18"/>
        <v>2255.6999999999998</v>
      </c>
      <c r="N26" s="14">
        <v>751.9</v>
      </c>
      <c r="O26" s="14">
        <v>751.9</v>
      </c>
      <c r="P26" s="14">
        <v>752</v>
      </c>
      <c r="Q26" s="14">
        <f>P26+O26+N26</f>
        <v>2255.8000000000002</v>
      </c>
      <c r="R26" s="14">
        <f t="shared" si="20"/>
        <v>9022.9</v>
      </c>
      <c r="S26" s="5"/>
      <c r="T26" s="5"/>
    </row>
    <row r="27" spans="1:20" ht="27" customHeight="1" thickBot="1" x14ac:dyDescent="0.3">
      <c r="A27" s="10" t="s">
        <v>39</v>
      </c>
      <c r="B27" s="14">
        <v>1025</v>
      </c>
      <c r="C27" s="14">
        <v>1026</v>
      </c>
      <c r="D27" s="14">
        <v>2026</v>
      </c>
      <c r="E27" s="14">
        <f>B27+C27+D27</f>
        <v>4077</v>
      </c>
      <c r="F27" s="14">
        <v>1026</v>
      </c>
      <c r="G27" s="14">
        <v>3026</v>
      </c>
      <c r="H27" s="14">
        <v>1026</v>
      </c>
      <c r="I27" s="14">
        <f>H27+G27+F27</f>
        <v>5078</v>
      </c>
      <c r="J27" s="14">
        <v>1026</v>
      </c>
      <c r="K27" s="14">
        <v>1026</v>
      </c>
      <c r="L27" s="14">
        <v>7576.2</v>
      </c>
      <c r="M27" s="14">
        <f t="shared" si="18"/>
        <v>9628.2000000000007</v>
      </c>
      <c r="N27" s="14">
        <v>1026.2</v>
      </c>
      <c r="O27" s="14">
        <v>1026.2</v>
      </c>
      <c r="P27" s="14">
        <v>1886.2</v>
      </c>
      <c r="Q27" s="14">
        <f>P27+O27+N27</f>
        <v>3938.6000000000004</v>
      </c>
      <c r="R27" s="14">
        <f t="shared" si="20"/>
        <v>22721.800000000003</v>
      </c>
      <c r="S27" s="5"/>
      <c r="T27" s="5"/>
    </row>
    <row r="28" spans="1:20" ht="26.25" customHeight="1" thickBot="1" x14ac:dyDescent="0.3">
      <c r="A28" s="10" t="s">
        <v>40</v>
      </c>
      <c r="B28" s="14">
        <v>141.6</v>
      </c>
      <c r="C28" s="14">
        <v>141.6</v>
      </c>
      <c r="D28" s="14">
        <v>141.6</v>
      </c>
      <c r="E28" s="14">
        <f>D28+C28+B28</f>
        <v>424.79999999999995</v>
      </c>
      <c r="F28" s="14">
        <v>1741.6</v>
      </c>
      <c r="G28" s="14">
        <v>141.6</v>
      </c>
      <c r="H28" s="14">
        <v>141.6</v>
      </c>
      <c r="I28" s="14">
        <f>H28+G28+F28</f>
        <v>2024.8</v>
      </c>
      <c r="J28" s="14">
        <v>141.6</v>
      </c>
      <c r="K28" s="14">
        <v>141.6</v>
      </c>
      <c r="L28" s="14">
        <v>141.6</v>
      </c>
      <c r="M28" s="14">
        <f t="shared" si="18"/>
        <v>424.79999999999995</v>
      </c>
      <c r="N28" s="14">
        <v>141.80000000000001</v>
      </c>
      <c r="O28" s="14">
        <v>141.9</v>
      </c>
      <c r="P28" s="14">
        <v>1413</v>
      </c>
      <c r="Q28" s="14">
        <f>P28+O28+N28</f>
        <v>1696.7</v>
      </c>
      <c r="R28" s="14">
        <f t="shared" si="20"/>
        <v>4571.1000000000004</v>
      </c>
      <c r="S28" s="5"/>
      <c r="T28" s="5"/>
    </row>
    <row r="29" spans="1:20" ht="31.5" customHeight="1" thickBot="1" x14ac:dyDescent="0.3">
      <c r="A29" s="10" t="s">
        <v>41</v>
      </c>
      <c r="B29" s="14">
        <v>163.4</v>
      </c>
      <c r="C29" s="14">
        <v>163</v>
      </c>
      <c r="D29" s="14">
        <v>163.4</v>
      </c>
      <c r="E29" s="14">
        <f>D29+C29+B29</f>
        <v>489.79999999999995</v>
      </c>
      <c r="F29" s="14">
        <v>163.4</v>
      </c>
      <c r="G29" s="14">
        <v>163.4</v>
      </c>
      <c r="H29" s="14">
        <v>163.4</v>
      </c>
      <c r="I29" s="14">
        <f>H29+G29+F29</f>
        <v>490.20000000000005</v>
      </c>
      <c r="J29" s="14">
        <v>649.79999999999995</v>
      </c>
      <c r="K29" s="14">
        <v>163.4</v>
      </c>
      <c r="L29" s="14">
        <v>163.4</v>
      </c>
      <c r="M29" s="14">
        <f>L29+K29+J29</f>
        <v>976.59999999999991</v>
      </c>
      <c r="N29" s="14">
        <v>163.4</v>
      </c>
      <c r="O29" s="14">
        <v>163.4</v>
      </c>
      <c r="P29" s="14">
        <v>163.4</v>
      </c>
      <c r="Q29" s="14">
        <f>P29+O29+N29</f>
        <v>490.20000000000005</v>
      </c>
      <c r="R29" s="14">
        <f t="shared" si="20"/>
        <v>2446.8000000000002</v>
      </c>
      <c r="S29" s="5"/>
      <c r="T29" s="5"/>
    </row>
    <row r="30" spans="1:20" ht="32.25" customHeight="1" thickBot="1" x14ac:dyDescent="0.3">
      <c r="A30" s="10" t="s">
        <v>42</v>
      </c>
      <c r="B30" s="14">
        <v>2427.8000000000002</v>
      </c>
      <c r="C30" s="14">
        <v>0</v>
      </c>
      <c r="D30" s="14">
        <v>0</v>
      </c>
      <c r="E30" s="14">
        <f>D30+C30+B30</f>
        <v>2427.8000000000002</v>
      </c>
      <c r="F30" s="14">
        <v>10534.8</v>
      </c>
      <c r="G30" s="14">
        <v>0</v>
      </c>
      <c r="H30" s="14">
        <v>0</v>
      </c>
      <c r="I30" s="14">
        <f>H30+G30+F30</f>
        <v>10534.8</v>
      </c>
      <c r="J30" s="14">
        <v>3034.8</v>
      </c>
      <c r="K30" s="14">
        <v>0</v>
      </c>
      <c r="L30" s="14">
        <v>0</v>
      </c>
      <c r="M30" s="14">
        <f>L30+K30+J30</f>
        <v>3034.8</v>
      </c>
      <c r="N30" s="14">
        <v>3641.6</v>
      </c>
      <c r="O30" s="14">
        <v>0</v>
      </c>
      <c r="P30" s="14">
        <v>0</v>
      </c>
      <c r="Q30" s="14">
        <f>P30+O30+N30</f>
        <v>3641.6</v>
      </c>
      <c r="R30" s="14">
        <f t="shared" si="20"/>
        <v>19638.999999999996</v>
      </c>
      <c r="S30" s="5"/>
      <c r="T30" s="5"/>
    </row>
    <row r="31" spans="1:20" ht="22.5" customHeight="1" thickBot="1" x14ac:dyDescent="0.3">
      <c r="A31" s="2" t="s">
        <v>43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spans="1:20" ht="30" customHeight="1" thickBot="1" x14ac:dyDescent="0.3">
      <c r="A32" s="10" t="s">
        <v>44</v>
      </c>
      <c r="B32" s="7">
        <f>B7+B8-B19</f>
        <v>276037.15000000002</v>
      </c>
      <c r="C32" s="7">
        <f>C7+C8-C19</f>
        <v>233776.15000000002</v>
      </c>
      <c r="D32" s="7">
        <f>D7+D8-D19</f>
        <v>302738.98000000004</v>
      </c>
      <c r="E32" s="7">
        <f>D32</f>
        <v>302738.98000000004</v>
      </c>
      <c r="F32" s="7">
        <f>F7+F8-F19</f>
        <v>210269.53000000006</v>
      </c>
      <c r="G32" s="7">
        <f>G7+G8-G19</f>
        <v>224258.23000000004</v>
      </c>
      <c r="H32" s="7">
        <f>H7+H8-H19</f>
        <v>264809.03000000003</v>
      </c>
      <c r="I32" s="7">
        <f>H32</f>
        <v>264809.03000000003</v>
      </c>
      <c r="J32" s="7">
        <f>J7+J8-J19</f>
        <v>154009.09000000005</v>
      </c>
      <c r="K32" s="7">
        <f>K7+K8-K19</f>
        <v>101185.60000000006</v>
      </c>
      <c r="L32" s="7">
        <f>L7+L8-L19</f>
        <v>60596.710000000065</v>
      </c>
      <c r="M32" s="7">
        <f>L32</f>
        <v>60596.710000000065</v>
      </c>
      <c r="N32" s="7">
        <f>N7+N8-N19</f>
        <v>11702.170000000071</v>
      </c>
      <c r="O32" s="7">
        <f>O7+O8-O19</f>
        <v>9143.1800000000731</v>
      </c>
      <c r="P32" s="7">
        <f>P7+P8-P19</f>
        <v>12696.700000000077</v>
      </c>
      <c r="Q32" s="7">
        <f>P32</f>
        <v>12696.700000000077</v>
      </c>
      <c r="R32" s="7">
        <f>Q32</f>
        <v>12696.700000000077</v>
      </c>
    </row>
    <row r="33" spans="1:18" x14ac:dyDescent="0.25">
      <c r="A33" s="3"/>
    </row>
    <row r="34" spans="1:18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x14ac:dyDescent="0.25">
      <c r="A35" s="3"/>
    </row>
    <row r="36" spans="1:18" x14ac:dyDescent="0.25">
      <c r="A36" s="3"/>
    </row>
    <row r="37" spans="1:18" x14ac:dyDescent="0.25">
      <c r="A37" s="4"/>
    </row>
  </sheetData>
  <mergeCells count="10">
    <mergeCell ref="A1:R1"/>
    <mergeCell ref="A2:R2"/>
    <mergeCell ref="A3:R3"/>
    <mergeCell ref="A34:R34"/>
    <mergeCell ref="A4:A5"/>
    <mergeCell ref="B4:E4"/>
    <mergeCell ref="F4:I4"/>
    <mergeCell ref="J4:M4"/>
    <mergeCell ref="N4:Q4"/>
    <mergeCell ref="R4:R5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Ast</dc:creator>
  <cp:lastModifiedBy>Olga Ast</cp:lastModifiedBy>
  <cp:lastPrinted>2023-01-31T11:43:28Z</cp:lastPrinted>
  <dcterms:created xsi:type="dcterms:W3CDTF">2015-06-05T18:19:34Z</dcterms:created>
  <dcterms:modified xsi:type="dcterms:W3CDTF">2025-07-08T07:45:37Z</dcterms:modified>
</cp:coreProperties>
</file>